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CONTABILIDAD\CUENTA PUBLICA 2022\.Tomo II Poder Ejecutivo\PE Estados Financieros\"/>
    </mc:Choice>
  </mc:AlternateContent>
  <xr:revisionPtr revIDLastSave="0" documentId="13_ncr:1_{0F3670E6-5ACA-4954-9AD1-3462BD8D136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O48" i="1" l="1"/>
  <c r="O47" i="1"/>
  <c r="I48" i="1"/>
  <c r="I47" i="1"/>
  <c r="I38" i="1"/>
  <c r="O38" i="1" s="1"/>
  <c r="O36" i="1"/>
  <c r="I36" i="1"/>
  <c r="I35" i="1"/>
  <c r="O35" i="1" s="1"/>
  <c r="O19" i="1"/>
  <c r="I19" i="1"/>
  <c r="I17" i="1"/>
  <c r="O17" i="1" s="1"/>
  <c r="I40" i="1"/>
  <c r="O40" i="1" s="1"/>
  <c r="I29" i="1"/>
  <c r="O29" i="1" s="1"/>
  <c r="I45" i="1" l="1"/>
  <c r="I44" i="1"/>
  <c r="I41" i="1"/>
  <c r="I39" i="1"/>
  <c r="I37" i="1"/>
  <c r="I34" i="1"/>
  <c r="I33" i="1"/>
  <c r="I30" i="1"/>
  <c r="I28" i="1"/>
  <c r="I27" i="1"/>
  <c r="I26" i="1"/>
  <c r="I25" i="1"/>
  <c r="I24" i="1"/>
  <c r="I15" i="1"/>
  <c r="I16" i="1"/>
  <c r="I18" i="1"/>
  <c r="I20" i="1"/>
  <c r="I21" i="1"/>
  <c r="I14" i="1"/>
  <c r="O45" i="1" l="1"/>
  <c r="O44" i="1"/>
  <c r="O41" i="1"/>
  <c r="O39" i="1"/>
  <c r="O37" i="1"/>
  <c r="O34" i="1"/>
  <c r="O33" i="1"/>
  <c r="O30" i="1"/>
  <c r="O28" i="1"/>
  <c r="O27" i="1"/>
  <c r="O26" i="1"/>
  <c r="O25" i="1"/>
  <c r="O24" i="1"/>
  <c r="O15" i="1"/>
  <c r="O16" i="1"/>
  <c r="O18" i="1"/>
  <c r="O20" i="1"/>
  <c r="O21" i="1"/>
  <c r="O14" i="1"/>
  <c r="M43" i="1"/>
  <c r="K43" i="1"/>
  <c r="I43" i="1"/>
  <c r="G43" i="1"/>
  <c r="E43" i="1"/>
  <c r="E32" i="1"/>
  <c r="G32" i="1"/>
  <c r="I32" i="1"/>
  <c r="K32" i="1"/>
  <c r="M32" i="1"/>
  <c r="M23" i="1"/>
  <c r="K23" i="1"/>
  <c r="I23" i="1"/>
  <c r="G23" i="1"/>
  <c r="E23" i="1"/>
  <c r="M13" i="1"/>
  <c r="K13" i="1"/>
  <c r="I13" i="1"/>
  <c r="G13" i="1"/>
  <c r="K52" i="1" l="1"/>
  <c r="I52" i="1"/>
  <c r="O23" i="1"/>
  <c r="O43" i="1"/>
  <c r="M52" i="1"/>
  <c r="G52" i="1"/>
  <c r="O32" i="1"/>
  <c r="O13" i="1"/>
  <c r="E13" i="1"/>
  <c r="E52" i="1" s="1"/>
  <c r="O52" i="1" l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<sst xmlns="http://schemas.openxmlformats.org/spreadsheetml/2006/main" count="42" uniqueCount="42">
  <si>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</si>
  <si>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</si>
  <si>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SUBEJERCICIO</t>
  </si>
  <si>
    <t>APROBADO</t>
  </si>
  <si>
    <t>AMPLIACIONES/
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</si>
  <si>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</si>
  <si>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</si>
  <si>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</si>
  <si>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</si>
  <si>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</si>
  <si>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</si>
  <si>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</si>
  <si>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</si>
  <si>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</si>
  <si>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</si>
  <si>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</si>
  <si>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</si>
  <si>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</si>
  <si>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</si>
  <si>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</si>
  <si>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</si>
  <si>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</si>
  <si>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</si>
  <si>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</si>
  <si>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</si>
  <si>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</si>
  <si>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</si>
  <si>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TECNOLOGÍA E INNOVACIÓN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</si>
  <si>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</si>
  <si>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</si>
  <si>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</si>
  <si>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TOTAL DEL GASTO</t>
  </si>
  <si>
    <r>
      <t xml:space="preserve">PODER EJECUTIVO DEL ESTADO DE NAYARIT
</t>
    </r>
    <r>
      <rPr>
        <b/>
        <sz val="8.5"/>
        <color indexed="8"/>
        <rFont val="Arial Narrow"/>
        <family val="2"/>
      </rPr>
      <t xml:space="preserve">ESTADO ANALÍTICO DEL EJERCICIO DEL PRESUPUESTO DE EGRESOS
</t>
    </r>
    <r>
      <rPr>
        <b/>
        <sz val="7.5"/>
        <color indexed="8"/>
        <rFont val="Arial Narrow"/>
        <family val="2"/>
      </rPr>
      <t xml:space="preserve">CLASIFICACIÓN FUNCIONAL (FINALIDAD Y FUNCIÓN)
 </t>
    </r>
    <r>
      <rPr>
        <sz val="7.5"/>
        <color indexed="8"/>
        <rFont val="Arial Narrow"/>
        <family val="2"/>
      </rPr>
      <t>DEL 01 DE ENERO AL 31 DE DICIEMBRE DEL 2022</t>
    </r>
  </si>
  <si>
    <t>RELACIONES EXTERIORES</t>
  </si>
  <si>
    <t>OTROS ASUNTOS SOCIALES</t>
  </si>
  <si>
    <t>COMBUSTIBLES Y ENERGÍA</t>
  </si>
  <si>
    <t>MINERÍA, MANUFACTURAS Y CONSTRUCCIÓN</t>
  </si>
  <si>
    <t>OTRAS INDUSTRIAS Y OTROS ASUNTOS ECONÓMICOS</t>
  </si>
  <si>
    <t>SANEAMIENTO DEL SISTEMA FINANCIERO</t>
  </si>
  <si>
    <t>ADEUDOS DE EJERCICIOS FISCALES ANTERIORES</t>
  </si>
  <si>
    <t>DEFENSA</t>
  </si>
  <si>
    <t>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</si>
</sst>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* #,##0.00_);[$$-80A]* \(#,##0.00\)"/>
    <numFmt numFmtId="165" formatCode="#,##0.00_);\(#,##0.00\)"/>
  </numFmts>
  <fonts count="9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8.5"/>
      <color indexed="8"/>
      <name val="Arial Narrow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b/>
      <sz val="7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0">
    <xf numFmtId="0" fontId="0" fillId="0" borderId="0" xfId="0">
      <alignment vertical="top"/>
    </xf>
    <xf numFmtId="0" fontId="0" fillId="2" borderId="1" xfId="0" applyFill="1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5" fillId="2" borderId="0" xfId="0" applyFont="1" applyFill="1" applyAlignment="1">
      <alignment vertical="top" wrapText="1" readingOrder="1"/>
    </xf>
    <xf numFmtId="0" fontId="0" fillId="2" borderId="0" xfId="0" applyFill="1">
      <alignment vertical="top"/>
    </xf>
    <xf numFmtId="0" fontId="0" fillId="2" borderId="5" xfId="0" applyFill="1" applyBorder="1">
      <alignment vertical="top"/>
    </xf>
    <xf numFmtId="0" fontId="5" fillId="2" borderId="4" xfId="0" applyFont="1" applyFill="1" applyBorder="1" applyAlignment="1">
      <alignment vertical="top" wrapText="1" readingOrder="1"/>
    </xf>
    <xf numFmtId="0" fontId="5" fillId="2" borderId="4" xfId="0" applyFont="1" applyFill="1" applyBorder="1" applyAlignment="1">
      <alignment vertical="center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5" fillId="2" borderId="6" xfId="0" applyFont="1" applyFill="1" applyBorder="1" applyAlignment="1">
      <alignment vertical="center" wrapText="1" readingOrder="1"/>
    </xf>
    <xf numFmtId="0" fontId="0" fillId="2" borderId="8" xfId="0" applyFill="1" applyBorder="1">
      <alignment vertical="top"/>
    </xf>
    <xf numFmtId="0" fontId="0" fillId="0" borderId="11" xfId="0" applyBorder="1">
      <alignment vertical="top"/>
    </xf>
    <xf numFmtId="0" fontId="5" fillId="0" borderId="11" xfId="0" applyFont="1" applyBorder="1" applyAlignment="1">
      <alignment vertical="top" wrapText="1" readingOrder="1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6" fillId="0" borderId="8" xfId="0" applyFont="1" applyBorder="1" applyAlignment="1">
      <alignment horizontal="left" vertical="top" wrapText="1" readingOrder="1"/>
    </xf>
    <xf numFmtId="0" fontId="0" fillId="0" borderId="2" xfId="0" applyBorder="1">
      <alignment vertical="top"/>
    </xf>
    <xf numFmtId="165" fontId="7" fillId="0" borderId="0" xfId="0" applyNumberFormat="1" applyFont="1" applyAlignment="1">
      <alignment horizontal="right" vertical="top"/>
    </xf>
    <xf numFmtId="0" fontId="0" fillId="0" borderId="7" xfId="0" applyBorder="1">
      <alignment vertical="top"/>
    </xf>
    <xf numFmtId="164" fontId="6" fillId="0" borderId="7" xfId="0" applyNumberFormat="1" applyFont="1" applyBorder="1" applyAlignment="1">
      <alignment horizontal="right" vertical="top"/>
    </xf>
    <xf numFmtId="0" fontId="0" fillId="0" borderId="8" xfId="0" applyBorder="1">
      <alignment vertical="top"/>
    </xf>
    <xf numFmtId="165" fontId="7" fillId="0" borderId="5" xfId="0" applyNumberFormat="1" applyFont="1" applyBorder="1" applyAlignment="1">
      <alignment horizontal="right" vertical="top"/>
    </xf>
    <xf numFmtId="164" fontId="6" fillId="0" borderId="8" xfId="0" applyNumberFormat="1" applyFont="1" applyBorder="1" applyAlignment="1">
      <alignment horizontal="right" vertical="top"/>
    </xf>
    <xf numFmtId="0" fontId="0" fillId="0" borderId="1" xfId="0" applyBorder="1">
      <alignment vertical="top"/>
    </xf>
    <xf numFmtId="164" fontId="6" fillId="0" borderId="0" xfId="0" applyNumberFormat="1" applyFont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 readingOrder="1"/>
    </xf>
    <xf numFmtId="0" fontId="7" fillId="0" borderId="5" xfId="0" applyFont="1" applyBorder="1" applyAlignment="1">
      <alignment vertical="top" wrapText="1" readingOrder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2" borderId="0" xfId="0" applyFont="1" applyFill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0" xfId="0" applyFont="1" applyFill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376841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41A9647E-9BA0-4D8F-8E22-C8966780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O54"/>
  <sheetViews>
    <sheetView showGridLines="0" tabSelected="1" zoomScale="136" zoomScaleNormal="136" workbookViewId="0"/>
  </sheetViews>
  <sheetFormatPr baseColWidth="10" defaultRowHeight="12.75" customHeight="1" x14ac:dyDescent="0.2"/>
  <cols>
    <col min="1" max="1" width="3.85546875" customWidth="1"/>
    <col min="2" max="2" width="16.7109375" customWidth="1"/>
    <col min="3" max="3" width="19.5703125" customWidth="1"/>
    <col min="4" max="4" width="0.5703125" customWidth="1"/>
    <col min="5" max="5" width="9.85546875" customWidth="1"/>
    <col min="6" max="6" width="0.5703125" customWidth="1"/>
    <col min="7" max="7" width="10" customWidth="1"/>
    <col min="8" max="8" width="0.5703125" customWidth="1"/>
    <col min="9" max="9" width="9.85546875" customWidth="1"/>
    <col min="10" max="10" width="0.5703125" customWidth="1"/>
    <col min="11" max="11" width="9.85546875" customWidth="1"/>
    <col min="12" max="12" width="0.5703125" customWidth="1"/>
    <col min="13" max="13" width="9.85546875" customWidth="1"/>
    <col min="14" max="14" width="0.5703125" customWidth="1"/>
    <col min="15" max="15" width="9.85546875" customWidth="1"/>
    <col min="16" max="256" width="6.85546875" customWidth="1"/>
  </cols>
  <sheetData>
    <row r="1" spans="2:15" ht="161.25" customHeight="1" x14ac:dyDescent="0.2"/>
    <row r="2" spans="2:15" ht="2.25" customHeight="1" x14ac:dyDescent="0.2"/>
    <row r="3" spans="2:15" ht="12" customHeight="1" x14ac:dyDescent="0.2">
      <c r="B3" s="53" t="s">
        <v>32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2:15" ht="11.25" customHeight="1" x14ac:dyDescent="0.2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2:15" ht="9.75" customHeight="1" x14ac:dyDescent="0.2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2:15" x14ac:dyDescent="0.2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2:15" ht="3" customHeight="1" x14ac:dyDescent="0.2"/>
    <row r="8" spans="2:15" ht="8.25" customHeight="1" x14ac:dyDescent="0.2">
      <c r="B8" s="1"/>
      <c r="C8" s="2"/>
      <c r="D8" s="41" t="s">
        <v>0</v>
      </c>
      <c r="E8" s="42"/>
      <c r="F8" s="42"/>
      <c r="G8" s="42"/>
      <c r="H8" s="42"/>
      <c r="I8" s="42"/>
      <c r="J8" s="42"/>
      <c r="K8" s="42"/>
      <c r="L8" s="42"/>
      <c r="M8" s="43"/>
      <c r="N8" s="2"/>
      <c r="O8" s="3"/>
    </row>
    <row r="9" spans="2:15" ht="0.75" customHeight="1" x14ac:dyDescent="0.2">
      <c r="B9" s="4"/>
      <c r="C9" s="5"/>
      <c r="D9" s="44"/>
      <c r="E9" s="45"/>
      <c r="F9" s="45"/>
      <c r="G9" s="45"/>
      <c r="H9" s="45"/>
      <c r="I9" s="45"/>
      <c r="J9" s="45"/>
      <c r="K9" s="45"/>
      <c r="L9" s="45"/>
      <c r="M9" s="46"/>
      <c r="N9" s="6"/>
      <c r="O9" s="7"/>
    </row>
    <row r="10" spans="2:15" ht="9.75" customHeight="1" x14ac:dyDescent="0.2">
      <c r="B10" s="47" t="s">
        <v>1</v>
      </c>
      <c r="C10" s="48"/>
      <c r="D10" s="8"/>
      <c r="E10" s="49" t="s">
        <v>3</v>
      </c>
      <c r="F10" s="1"/>
      <c r="G10" s="43" t="s">
        <v>4</v>
      </c>
      <c r="H10" s="51" t="s">
        <v>5</v>
      </c>
      <c r="I10" s="51"/>
      <c r="J10" s="9"/>
      <c r="K10" s="64" t="s">
        <v>6</v>
      </c>
      <c r="L10" s="66" t="s">
        <v>7</v>
      </c>
      <c r="M10" s="64"/>
      <c r="N10" s="6"/>
      <c r="O10" s="10" t="s">
        <v>2</v>
      </c>
    </row>
    <row r="11" spans="2:15" ht="13.5" customHeight="1" x14ac:dyDescent="0.2">
      <c r="B11" s="11"/>
      <c r="C11" s="12"/>
      <c r="D11" s="11"/>
      <c r="E11" s="50"/>
      <c r="F11" s="11"/>
      <c r="G11" s="46"/>
      <c r="H11" s="52"/>
      <c r="I11" s="52"/>
      <c r="J11" s="13"/>
      <c r="K11" s="65"/>
      <c r="L11" s="67"/>
      <c r="M11" s="65"/>
      <c r="N11" s="12"/>
      <c r="O11" s="14"/>
    </row>
    <row r="12" spans="2:15" ht="3" customHeight="1" x14ac:dyDescent="0.2">
      <c r="B12" s="15"/>
      <c r="C12" s="15"/>
      <c r="D12" s="15"/>
      <c r="E12" s="15"/>
      <c r="F12" s="15"/>
      <c r="G12" s="16"/>
      <c r="H12" s="15"/>
      <c r="I12" s="15"/>
      <c r="J12" s="15"/>
      <c r="K12" s="15"/>
      <c r="L12" s="15"/>
      <c r="M12" s="15"/>
      <c r="N12" s="15"/>
      <c r="O12" s="15"/>
    </row>
    <row r="13" spans="2:15" ht="12.75" customHeight="1" x14ac:dyDescent="0.2">
      <c r="B13" s="62" t="s">
        <v>8</v>
      </c>
      <c r="C13" s="63"/>
      <c r="D13" s="21"/>
      <c r="E13" s="29">
        <f>SUM(E14:E21)</f>
        <v>4766370536.0899992</v>
      </c>
      <c r="F13" s="28"/>
      <c r="G13" s="30">
        <f>SUM(G14:G21)</f>
        <v>1208470068.2199998</v>
      </c>
      <c r="H13" s="21"/>
      <c r="I13" s="30">
        <f>SUM(I14:I21)</f>
        <v>5974840604.3100004</v>
      </c>
      <c r="J13" s="21"/>
      <c r="K13" s="30">
        <f>SUM(K14:K21)</f>
        <v>5608190445.7900009</v>
      </c>
      <c r="L13" s="21"/>
      <c r="M13" s="30">
        <f>SUM(M14:M21)</f>
        <v>5483646378.9200001</v>
      </c>
      <c r="N13" s="21"/>
      <c r="O13" s="30">
        <f>SUM(O14:O21)</f>
        <v>366650158.51999986</v>
      </c>
    </row>
    <row r="14" spans="2:15" ht="10.5" customHeight="1" x14ac:dyDescent="0.2">
      <c r="B14" s="36" t="s">
        <v>9</v>
      </c>
      <c r="C14" s="37"/>
      <c r="E14" s="22">
        <v>386574228.92000002</v>
      </c>
      <c r="F14" s="17"/>
      <c r="G14" s="26">
        <v>825178.77</v>
      </c>
      <c r="I14" s="26">
        <f>+E14+G14</f>
        <v>387399407.69</v>
      </c>
      <c r="K14" s="26">
        <v>387399407.69</v>
      </c>
      <c r="M14" s="26">
        <v>387399407.69</v>
      </c>
      <c r="O14" s="26">
        <f>+I14-K14</f>
        <v>0</v>
      </c>
    </row>
    <row r="15" spans="2:15" ht="10.5" customHeight="1" x14ac:dyDescent="0.2">
      <c r="B15" s="36" t="s">
        <v>10</v>
      </c>
      <c r="C15" s="37"/>
      <c r="E15" s="22">
        <v>1351986101.79</v>
      </c>
      <c r="F15" s="17"/>
      <c r="G15" s="26">
        <v>170888102.78999999</v>
      </c>
      <c r="I15" s="26">
        <f t="shared" ref="I15:I21" si="0">+E15+G15</f>
        <v>1522874204.5799999</v>
      </c>
      <c r="K15" s="26">
        <v>1511269661.9100001</v>
      </c>
      <c r="M15" s="26">
        <v>1501480169.5999999</v>
      </c>
      <c r="O15" s="26">
        <f t="shared" ref="O15:O21" si="1">+I15-K15</f>
        <v>11604542.669999838</v>
      </c>
    </row>
    <row r="16" spans="2:15" ht="10.5" customHeight="1" x14ac:dyDescent="0.2">
      <c r="B16" s="36" t="s">
        <v>11</v>
      </c>
      <c r="C16" s="37"/>
      <c r="E16" s="22">
        <v>592311259.74000001</v>
      </c>
      <c r="F16" s="17"/>
      <c r="G16" s="26">
        <v>528259955.56999999</v>
      </c>
      <c r="I16" s="26">
        <f t="shared" si="0"/>
        <v>1120571215.3099999</v>
      </c>
      <c r="K16" s="26">
        <v>765724441.40999997</v>
      </c>
      <c r="M16" s="26">
        <v>739905066.88</v>
      </c>
      <c r="O16" s="26">
        <f t="shared" si="1"/>
        <v>354846773.89999998</v>
      </c>
    </row>
    <row r="17" spans="2:15" ht="10.5" customHeight="1" x14ac:dyDescent="0.2">
      <c r="B17" s="36" t="s">
        <v>33</v>
      </c>
      <c r="C17" s="37"/>
      <c r="E17" s="22">
        <v>0</v>
      </c>
      <c r="F17" s="17"/>
      <c r="G17" s="26">
        <v>0</v>
      </c>
      <c r="I17" s="26">
        <f t="shared" si="0"/>
        <v>0</v>
      </c>
      <c r="K17" s="26">
        <v>0</v>
      </c>
      <c r="M17" s="26">
        <v>0</v>
      </c>
      <c r="O17" s="26">
        <f t="shared" si="1"/>
        <v>0</v>
      </c>
    </row>
    <row r="18" spans="2:15" ht="10.5" customHeight="1" x14ac:dyDescent="0.2">
      <c r="B18" s="36" t="s">
        <v>12</v>
      </c>
      <c r="C18" s="37"/>
      <c r="E18" s="22">
        <v>1041169481.1</v>
      </c>
      <c r="F18" s="17"/>
      <c r="G18" s="26">
        <v>-321921784.17000002</v>
      </c>
      <c r="I18" s="26">
        <f t="shared" si="0"/>
        <v>719247696.93000007</v>
      </c>
      <c r="K18" s="26">
        <v>719247696.92999995</v>
      </c>
      <c r="M18" s="26">
        <v>691683531.5</v>
      </c>
      <c r="O18" s="26">
        <f t="shared" si="1"/>
        <v>0</v>
      </c>
    </row>
    <row r="19" spans="2:15" ht="10.5" customHeight="1" x14ac:dyDescent="0.2">
      <c r="B19" s="36" t="s">
        <v>40</v>
      </c>
      <c r="C19" s="37"/>
      <c r="E19" s="22">
        <v>0</v>
      </c>
      <c r="F19" s="17"/>
      <c r="G19" s="26">
        <v>0</v>
      </c>
      <c r="I19" s="26">
        <f t="shared" si="0"/>
        <v>0</v>
      </c>
      <c r="K19" s="26">
        <v>0</v>
      </c>
      <c r="M19" s="26">
        <v>0</v>
      </c>
      <c r="O19" s="26">
        <f t="shared" si="1"/>
        <v>0</v>
      </c>
    </row>
    <row r="20" spans="2:15" ht="10.5" customHeight="1" x14ac:dyDescent="0.2">
      <c r="B20" s="36" t="s">
        <v>13</v>
      </c>
      <c r="C20" s="37"/>
      <c r="E20" s="22">
        <v>1068342250.55</v>
      </c>
      <c r="F20" s="17"/>
      <c r="G20" s="26">
        <v>229395689.62</v>
      </c>
      <c r="I20" s="26">
        <f t="shared" si="0"/>
        <v>1297737940.1700001</v>
      </c>
      <c r="K20" s="26">
        <v>1297737940.1700001</v>
      </c>
      <c r="M20" s="26">
        <v>1273212093.5</v>
      </c>
      <c r="O20" s="26">
        <f t="shared" si="1"/>
        <v>0</v>
      </c>
    </row>
    <row r="21" spans="2:15" ht="10.5" customHeight="1" x14ac:dyDescent="0.2">
      <c r="B21" s="36" t="s">
        <v>14</v>
      </c>
      <c r="C21" s="37"/>
      <c r="E21" s="22">
        <v>325987213.99000001</v>
      </c>
      <c r="F21" s="17"/>
      <c r="G21" s="26">
        <v>601022925.63999999</v>
      </c>
      <c r="I21" s="26">
        <f t="shared" si="0"/>
        <v>927010139.63</v>
      </c>
      <c r="K21" s="26">
        <v>926811297.67999995</v>
      </c>
      <c r="M21" s="26">
        <v>889966109.75</v>
      </c>
      <c r="O21" s="26">
        <f t="shared" si="1"/>
        <v>198841.95000004768</v>
      </c>
    </row>
    <row r="22" spans="2:15" ht="7.5" customHeight="1" x14ac:dyDescent="0.2">
      <c r="B22" s="17"/>
      <c r="C22" s="18"/>
      <c r="F22" s="17"/>
      <c r="G22" s="18"/>
      <c r="I22" s="18"/>
      <c r="K22" s="18"/>
      <c r="M22" s="18"/>
      <c r="O22" s="18"/>
    </row>
    <row r="23" spans="2:15" ht="7.5" customHeight="1" x14ac:dyDescent="0.2">
      <c r="B23" s="38" t="s">
        <v>15</v>
      </c>
      <c r="C23" s="39"/>
      <c r="E23" s="29">
        <f>SUM(E24:E30)</f>
        <v>14664997325.509998</v>
      </c>
      <c r="F23" s="17"/>
      <c r="G23" s="31">
        <f>SUM(G24:G30)</f>
        <v>4075265182.9300003</v>
      </c>
      <c r="I23" s="31">
        <f>SUM(I24:I30)</f>
        <v>18740262508.439999</v>
      </c>
      <c r="K23" s="31">
        <f>SUM(K24:K30)</f>
        <v>18536245326.459999</v>
      </c>
      <c r="M23" s="31">
        <f>SUM(M24:M30)</f>
        <v>18173953814.119999</v>
      </c>
      <c r="O23" s="31">
        <f>SUM(O24:O30)</f>
        <v>204017181.97999907</v>
      </c>
    </row>
    <row r="24" spans="2:15" ht="10.5" customHeight="1" x14ac:dyDescent="0.2">
      <c r="B24" s="36" t="s">
        <v>16</v>
      </c>
      <c r="C24" s="37"/>
      <c r="E24" s="22">
        <v>38079434.880000003</v>
      </c>
      <c r="F24" s="17"/>
      <c r="G24" s="26">
        <v>-3045118.4</v>
      </c>
      <c r="I24" s="26">
        <f t="shared" ref="I24:I30" si="2">+E24+G24</f>
        <v>35034316.480000004</v>
      </c>
      <c r="K24" s="26">
        <v>35014316.479999997</v>
      </c>
      <c r="M24" s="26">
        <v>34154291.509999998</v>
      </c>
      <c r="O24" s="26">
        <f t="shared" ref="O24:O30" si="3">+I24-K24</f>
        <v>20000.000000007451</v>
      </c>
    </row>
    <row r="25" spans="2:15" ht="10.5" customHeight="1" x14ac:dyDescent="0.2">
      <c r="B25" s="36" t="s">
        <v>17</v>
      </c>
      <c r="C25" s="37"/>
      <c r="E25" s="22">
        <v>466993166.89999998</v>
      </c>
      <c r="F25" s="17"/>
      <c r="G25" s="26">
        <v>1035274007.41</v>
      </c>
      <c r="I25" s="26">
        <f t="shared" si="2"/>
        <v>1502267174.3099999</v>
      </c>
      <c r="K25" s="26">
        <v>1300555682.3499999</v>
      </c>
      <c r="M25" s="26">
        <v>1285713156.9300001</v>
      </c>
      <c r="O25" s="26">
        <f t="shared" si="3"/>
        <v>201711491.96000004</v>
      </c>
    </row>
    <row r="26" spans="2:15" ht="10.5" customHeight="1" x14ac:dyDescent="0.2">
      <c r="B26" s="36" t="s">
        <v>18</v>
      </c>
      <c r="C26" s="37"/>
      <c r="E26" s="22">
        <v>2999708178.7399998</v>
      </c>
      <c r="F26" s="17"/>
      <c r="G26" s="26">
        <v>513062556.04000002</v>
      </c>
      <c r="I26" s="26">
        <f t="shared" si="2"/>
        <v>3512770734.7799997</v>
      </c>
      <c r="K26" s="26">
        <v>3510341335.7800002</v>
      </c>
      <c r="M26" s="26">
        <v>3436733609.8099999</v>
      </c>
      <c r="O26" s="26">
        <f t="shared" si="3"/>
        <v>2429398.9999995232</v>
      </c>
    </row>
    <row r="27" spans="2:15" ht="10.5" customHeight="1" x14ac:dyDescent="0.2">
      <c r="B27" s="36" t="s">
        <v>19</v>
      </c>
      <c r="C27" s="37"/>
      <c r="E27" s="22">
        <v>181669214.09</v>
      </c>
      <c r="F27" s="17"/>
      <c r="G27" s="26">
        <v>43776953.369999997</v>
      </c>
      <c r="I27" s="26">
        <f t="shared" si="2"/>
        <v>225446167.46000001</v>
      </c>
      <c r="K27" s="26">
        <v>225487167.46000001</v>
      </c>
      <c r="M27" s="26">
        <v>220659083.27000001</v>
      </c>
      <c r="O27" s="26">
        <f t="shared" si="3"/>
        <v>-41000</v>
      </c>
    </row>
    <row r="28" spans="2:15" ht="10.5" customHeight="1" x14ac:dyDescent="0.2">
      <c r="B28" s="36" t="s">
        <v>20</v>
      </c>
      <c r="C28" s="37"/>
      <c r="E28" s="22">
        <v>9788894577.3500004</v>
      </c>
      <c r="F28" s="17"/>
      <c r="G28" s="26">
        <v>1494634397.4200001</v>
      </c>
      <c r="I28" s="26">
        <f t="shared" si="2"/>
        <v>11283528974.77</v>
      </c>
      <c r="K28" s="26">
        <v>11278972677.950001</v>
      </c>
      <c r="M28" s="26">
        <v>11025108415.299999</v>
      </c>
      <c r="O28" s="26">
        <f t="shared" si="3"/>
        <v>4556296.8199996948</v>
      </c>
    </row>
    <row r="29" spans="2:15" ht="10.5" customHeight="1" x14ac:dyDescent="0.2">
      <c r="B29" s="36" t="s">
        <v>21</v>
      </c>
      <c r="C29" s="37"/>
      <c r="E29" s="22">
        <v>1189652753.55</v>
      </c>
      <c r="F29" s="17"/>
      <c r="G29" s="26">
        <v>991562387.09000003</v>
      </c>
      <c r="I29" s="26">
        <f t="shared" ref="I29" si="4">+E29+G29</f>
        <v>2181215140.6399999</v>
      </c>
      <c r="K29" s="26">
        <v>2185874146.4400001</v>
      </c>
      <c r="M29" s="26">
        <v>2171585257.3000002</v>
      </c>
      <c r="O29" s="26">
        <f t="shared" ref="O29" si="5">+I29-K29</f>
        <v>-4659005.8000001907</v>
      </c>
    </row>
    <row r="30" spans="2:15" ht="10.5" customHeight="1" x14ac:dyDescent="0.2">
      <c r="B30" s="36" t="s">
        <v>34</v>
      </c>
      <c r="C30" s="37"/>
      <c r="E30" s="22">
        <v>0</v>
      </c>
      <c r="F30" s="17"/>
      <c r="G30" s="26">
        <v>0</v>
      </c>
      <c r="I30" s="26">
        <f t="shared" si="2"/>
        <v>0</v>
      </c>
      <c r="K30" s="26">
        <v>0</v>
      </c>
      <c r="M30" s="26">
        <v>0</v>
      </c>
      <c r="O30" s="26">
        <f t="shared" si="3"/>
        <v>0</v>
      </c>
    </row>
    <row r="31" spans="2:15" ht="7.5" customHeight="1" x14ac:dyDescent="0.2">
      <c r="B31" s="17"/>
      <c r="C31" s="18"/>
      <c r="F31" s="17"/>
      <c r="G31" s="18"/>
      <c r="I31" s="18"/>
      <c r="K31" s="18"/>
      <c r="M31" s="18"/>
      <c r="O31" s="18"/>
    </row>
    <row r="32" spans="2:15" ht="7.5" customHeight="1" x14ac:dyDescent="0.2">
      <c r="B32" s="38" t="s">
        <v>22</v>
      </c>
      <c r="C32" s="39"/>
      <c r="E32" s="29">
        <f>SUM(E33:E41)</f>
        <v>674727570.60000002</v>
      </c>
      <c r="F32" s="17"/>
      <c r="G32" s="31">
        <f>SUM(G33:G41)</f>
        <v>224553465.89000002</v>
      </c>
      <c r="I32" s="31">
        <f>SUM(I33:I41)</f>
        <v>899281036.49000001</v>
      </c>
      <c r="K32" s="31">
        <f>SUM(K33:K41)</f>
        <v>728770032.38999999</v>
      </c>
      <c r="M32" s="31">
        <f>SUM(M33:M41)</f>
        <v>623669516.48000002</v>
      </c>
      <c r="O32" s="31">
        <f>SUM(O33:O41)</f>
        <v>170511004.09999999</v>
      </c>
    </row>
    <row r="33" spans="2:15" ht="10.5" customHeight="1" x14ac:dyDescent="0.2">
      <c r="B33" s="36" t="s">
        <v>23</v>
      </c>
      <c r="C33" s="37"/>
      <c r="E33" s="22">
        <v>204924715.28</v>
      </c>
      <c r="F33" s="17"/>
      <c r="G33" s="26">
        <v>5410059.7800000003</v>
      </c>
      <c r="I33" s="26">
        <f t="shared" ref="I33:I41" si="6">+E33+G33</f>
        <v>210334775.06</v>
      </c>
      <c r="K33" s="26">
        <v>208552178</v>
      </c>
      <c r="M33" s="26">
        <v>202843286.84999999</v>
      </c>
      <c r="O33" s="26">
        <f t="shared" ref="O33:O41" si="7">+I33-K33</f>
        <v>1782597.0600000024</v>
      </c>
    </row>
    <row r="34" spans="2:15" ht="10.5" customHeight="1" x14ac:dyDescent="0.2">
      <c r="B34" s="36" t="s">
        <v>24</v>
      </c>
      <c r="C34" s="37"/>
      <c r="E34" s="22">
        <v>112154234.56</v>
      </c>
      <c r="F34" s="17"/>
      <c r="G34" s="26">
        <v>231361058.33000001</v>
      </c>
      <c r="I34" s="26">
        <f t="shared" si="6"/>
        <v>343515292.88999999</v>
      </c>
      <c r="K34" s="26">
        <v>301755924.25999999</v>
      </c>
      <c r="M34" s="26">
        <v>245044474.34</v>
      </c>
      <c r="O34" s="26">
        <f t="shared" si="7"/>
        <v>41759368.629999995</v>
      </c>
    </row>
    <row r="35" spans="2:15" ht="10.5" customHeight="1" x14ac:dyDescent="0.2">
      <c r="B35" s="36" t="s">
        <v>35</v>
      </c>
      <c r="C35" s="37"/>
      <c r="E35" s="22">
        <v>0</v>
      </c>
      <c r="F35" s="17"/>
      <c r="G35" s="26">
        <v>0</v>
      </c>
      <c r="I35" s="26">
        <f t="shared" si="6"/>
        <v>0</v>
      </c>
      <c r="K35" s="26">
        <v>0</v>
      </c>
      <c r="M35" s="26">
        <v>0</v>
      </c>
      <c r="O35" s="26">
        <f t="shared" si="7"/>
        <v>0</v>
      </c>
    </row>
    <row r="36" spans="2:15" ht="10.5" customHeight="1" x14ac:dyDescent="0.2">
      <c r="B36" s="36" t="s">
        <v>36</v>
      </c>
      <c r="C36" s="37"/>
      <c r="E36" s="22">
        <v>0</v>
      </c>
      <c r="F36" s="17"/>
      <c r="G36" s="26">
        <v>0</v>
      </c>
      <c r="I36" s="26">
        <f t="shared" si="6"/>
        <v>0</v>
      </c>
      <c r="K36" s="26">
        <v>0</v>
      </c>
      <c r="M36" s="26">
        <v>0</v>
      </c>
      <c r="O36" s="26">
        <f t="shared" si="7"/>
        <v>0</v>
      </c>
    </row>
    <row r="37" spans="2:15" ht="10.5" customHeight="1" x14ac:dyDescent="0.2">
      <c r="B37" s="36" t="s">
        <v>25</v>
      </c>
      <c r="C37" s="37"/>
      <c r="E37" s="22">
        <v>191219656.28</v>
      </c>
      <c r="F37" s="17"/>
      <c r="G37" s="26">
        <v>75948055.25</v>
      </c>
      <c r="I37" s="26">
        <f t="shared" si="6"/>
        <v>267167711.53</v>
      </c>
      <c r="K37" s="26">
        <v>140198673.12</v>
      </c>
      <c r="M37" s="26">
        <v>132323101.77</v>
      </c>
      <c r="O37" s="26">
        <f t="shared" si="7"/>
        <v>126969038.41</v>
      </c>
    </row>
    <row r="38" spans="2:15" ht="10.5" customHeight="1" x14ac:dyDescent="0.2">
      <c r="B38" s="32" t="s">
        <v>41</v>
      </c>
      <c r="C38" s="33"/>
      <c r="E38" s="22">
        <v>0</v>
      </c>
      <c r="F38" s="17"/>
      <c r="G38" s="26">
        <v>0</v>
      </c>
      <c r="I38" s="26">
        <f t="shared" si="6"/>
        <v>0</v>
      </c>
      <c r="K38" s="26">
        <v>0</v>
      </c>
      <c r="M38" s="26">
        <v>0</v>
      </c>
      <c r="O38" s="26">
        <f t="shared" si="7"/>
        <v>0</v>
      </c>
    </row>
    <row r="39" spans="2:15" ht="10.5" customHeight="1" x14ac:dyDescent="0.2">
      <c r="B39" s="36" t="s">
        <v>26</v>
      </c>
      <c r="C39" s="37"/>
      <c r="E39" s="22">
        <v>155916604.47999999</v>
      </c>
      <c r="F39" s="17"/>
      <c r="G39" s="26">
        <v>-88810917.739999995</v>
      </c>
      <c r="I39" s="26">
        <f t="shared" si="6"/>
        <v>67105686.739999995</v>
      </c>
      <c r="K39" s="26">
        <v>67105686.740000002</v>
      </c>
      <c r="M39" s="26">
        <v>32700443.25</v>
      </c>
      <c r="O39" s="26">
        <f t="shared" si="7"/>
        <v>0</v>
      </c>
    </row>
    <row r="40" spans="2:15" ht="10.5" customHeight="1" x14ac:dyDescent="0.2">
      <c r="B40" s="36" t="s">
        <v>27</v>
      </c>
      <c r="C40" s="37"/>
      <c r="E40" s="22">
        <v>10512360</v>
      </c>
      <c r="F40" s="17"/>
      <c r="G40" s="26">
        <v>645210.27</v>
      </c>
      <c r="I40" s="26">
        <f t="shared" ref="I40" si="8">+E40+G40</f>
        <v>11157570.27</v>
      </c>
      <c r="K40" s="26">
        <v>11157570.27</v>
      </c>
      <c r="M40" s="26">
        <v>10758210.27</v>
      </c>
      <c r="O40" s="26">
        <f t="shared" ref="O40" si="9">+I40-K40</f>
        <v>0</v>
      </c>
    </row>
    <row r="41" spans="2:15" ht="10.5" customHeight="1" x14ac:dyDescent="0.2">
      <c r="B41" s="36" t="s">
        <v>37</v>
      </c>
      <c r="C41" s="37"/>
      <c r="E41" s="22">
        <v>0</v>
      </c>
      <c r="F41" s="17"/>
      <c r="G41" s="26">
        <v>0</v>
      </c>
      <c r="I41" s="26">
        <f t="shared" si="6"/>
        <v>0</v>
      </c>
      <c r="K41" s="26">
        <v>0</v>
      </c>
      <c r="M41" s="26">
        <v>0</v>
      </c>
      <c r="O41" s="26">
        <f t="shared" si="7"/>
        <v>0</v>
      </c>
    </row>
    <row r="42" spans="2:15" ht="7.5" customHeight="1" x14ac:dyDescent="0.2">
      <c r="B42" s="17"/>
      <c r="C42" s="18"/>
      <c r="F42" s="17"/>
      <c r="G42" s="18"/>
      <c r="I42" s="18"/>
      <c r="K42" s="18"/>
      <c r="M42" s="18"/>
      <c r="O42" s="18"/>
    </row>
    <row r="43" spans="2:15" ht="7.5" customHeight="1" x14ac:dyDescent="0.2">
      <c r="B43" s="38" t="s">
        <v>28</v>
      </c>
      <c r="C43" s="39"/>
      <c r="E43" s="29">
        <f>SUM(E44:E49)</f>
        <v>4975702255.8000002</v>
      </c>
      <c r="F43" s="17"/>
      <c r="G43" s="31">
        <f>SUM(G44:G49)</f>
        <v>343498165.65999997</v>
      </c>
      <c r="I43" s="31">
        <f>SUM(I44:I49)</f>
        <v>5319200421.46</v>
      </c>
      <c r="K43" s="31">
        <f>SUM(K44:K49)</f>
        <v>5319200420.8500004</v>
      </c>
      <c r="M43" s="31">
        <f>SUM(M44:M49)</f>
        <v>5315810232.2300005</v>
      </c>
      <c r="O43" s="31">
        <f>SUM(O44:O49)</f>
        <v>0.6099998950958252</v>
      </c>
    </row>
    <row r="44" spans="2:15" ht="10.5" customHeight="1" x14ac:dyDescent="0.2">
      <c r="B44" s="36" t="s">
        <v>29</v>
      </c>
      <c r="C44" s="37"/>
      <c r="E44" s="22">
        <v>636095156.79999995</v>
      </c>
      <c r="F44" s="17"/>
      <c r="G44" s="26">
        <v>140599395.27000001</v>
      </c>
      <c r="I44" s="26">
        <f t="shared" ref="I44:I48" si="10">+E44+G44</f>
        <v>776694552.06999993</v>
      </c>
      <c r="K44" s="26">
        <v>776694551.46000004</v>
      </c>
      <c r="M44" s="26">
        <v>773304362.84000003</v>
      </c>
      <c r="O44" s="26">
        <f t="shared" ref="O44:O48" si="11">+I44-K44</f>
        <v>0.6099998950958252</v>
      </c>
    </row>
    <row r="45" spans="2:15" ht="8.25" customHeight="1" x14ac:dyDescent="0.2">
      <c r="B45" s="68" t="s">
        <v>30</v>
      </c>
      <c r="C45" s="69"/>
      <c r="E45" s="22">
        <v>4339607099</v>
      </c>
      <c r="F45" s="17"/>
      <c r="G45" s="26">
        <v>202898770.38999999</v>
      </c>
      <c r="I45" s="26">
        <f t="shared" si="10"/>
        <v>4542505869.3900003</v>
      </c>
      <c r="K45" s="26">
        <v>4542505869.3900003</v>
      </c>
      <c r="M45" s="26">
        <v>4542505869.3900003</v>
      </c>
      <c r="O45" s="26">
        <f t="shared" si="11"/>
        <v>0</v>
      </c>
    </row>
    <row r="46" spans="2:15" ht="8.25" customHeight="1" x14ac:dyDescent="0.2">
      <c r="B46" s="68"/>
      <c r="C46" s="69"/>
      <c r="E46" s="22"/>
      <c r="F46" s="17"/>
      <c r="G46" s="26"/>
      <c r="I46" s="26"/>
      <c r="K46" s="26"/>
      <c r="M46" s="26"/>
      <c r="O46" s="26"/>
    </row>
    <row r="47" spans="2:15" ht="10.5" customHeight="1" x14ac:dyDescent="0.2">
      <c r="B47" s="36" t="s">
        <v>38</v>
      </c>
      <c r="C47" s="37"/>
      <c r="E47" s="22">
        <v>0</v>
      </c>
      <c r="F47" s="17"/>
      <c r="G47" s="26">
        <v>0</v>
      </c>
      <c r="I47" s="26">
        <f t="shared" si="10"/>
        <v>0</v>
      </c>
      <c r="K47" s="26">
        <v>0</v>
      </c>
      <c r="M47" s="26">
        <v>0</v>
      </c>
      <c r="O47" s="26">
        <f t="shared" si="11"/>
        <v>0</v>
      </c>
    </row>
    <row r="48" spans="2:15" ht="10.5" customHeight="1" x14ac:dyDescent="0.2">
      <c r="B48" s="36" t="s">
        <v>39</v>
      </c>
      <c r="C48" s="37"/>
      <c r="E48" s="22">
        <v>0</v>
      </c>
      <c r="F48" s="17"/>
      <c r="G48" s="26">
        <v>0</v>
      </c>
      <c r="I48" s="26">
        <f t="shared" si="10"/>
        <v>0</v>
      </c>
      <c r="K48" s="26">
        <v>0</v>
      </c>
      <c r="M48" s="26">
        <v>0</v>
      </c>
      <c r="O48" s="26">
        <f t="shared" si="11"/>
        <v>0</v>
      </c>
    </row>
    <row r="49" spans="2:15" ht="8.25" customHeight="1" x14ac:dyDescent="0.2">
      <c r="B49" s="34"/>
      <c r="C49" s="35"/>
      <c r="F49" s="17"/>
      <c r="G49" s="18"/>
      <c r="I49" s="18"/>
      <c r="K49" s="18"/>
      <c r="M49" s="18"/>
      <c r="O49" s="18"/>
    </row>
    <row r="50" spans="2:15" ht="7.5" customHeight="1" x14ac:dyDescent="0.2">
      <c r="B50" s="19"/>
      <c r="C50" s="25"/>
      <c r="D50" s="23"/>
      <c r="E50" s="23"/>
      <c r="F50" s="19"/>
      <c r="G50" s="25"/>
      <c r="H50" s="23"/>
      <c r="I50" s="25"/>
      <c r="J50" s="23"/>
      <c r="K50" s="25"/>
      <c r="L50" s="23"/>
      <c r="M50" s="25"/>
      <c r="N50" s="23"/>
      <c r="O50" s="25"/>
    </row>
    <row r="51" spans="2:15" ht="2.25" customHeight="1" x14ac:dyDescent="0.2">
      <c r="B51" s="17"/>
      <c r="C51" s="18"/>
      <c r="F51" s="17"/>
      <c r="G51" s="18"/>
      <c r="I51" s="18"/>
      <c r="K51" s="18"/>
      <c r="M51" s="18"/>
      <c r="O51" s="18"/>
    </row>
    <row r="52" spans="2:15" x14ac:dyDescent="0.2">
      <c r="B52" s="19"/>
      <c r="C52" s="20" t="s">
        <v>31</v>
      </c>
      <c r="D52" s="23"/>
      <c r="E52" s="24">
        <f>+E43+E32+E23+E13</f>
        <v>25081797688</v>
      </c>
      <c r="F52" s="19"/>
      <c r="G52" s="27">
        <f>+G43+G32+G23+G13</f>
        <v>5851786882.7000008</v>
      </c>
      <c r="H52" s="23"/>
      <c r="I52" s="27">
        <f>+I43+I32+I23+I13</f>
        <v>30933584570.700001</v>
      </c>
      <c r="J52" s="23"/>
      <c r="K52" s="27">
        <f>+K43+K32+K23+K13</f>
        <v>30192406225.490002</v>
      </c>
      <c r="L52" s="23"/>
      <c r="M52" s="27">
        <f>+M43+M32+M23+M13</f>
        <v>29597079941.75</v>
      </c>
      <c r="N52" s="23"/>
      <c r="O52" s="27">
        <f>+O43+O32+O23+O13</f>
        <v>741178345.20999885</v>
      </c>
    </row>
    <row r="53" spans="2:15" ht="173.25" customHeight="1" x14ac:dyDescent="0.2"/>
    <row r="54" spans="2:15" ht="10.5" customHeight="1" x14ac:dyDescent="0.2">
      <c r="G54" s="40">
        <v>110</v>
      </c>
      <c r="H54" s="40"/>
      <c r="I54" s="40"/>
      <c r="J54" s="40"/>
      <c r="K54" s="40"/>
    </row>
  </sheetData>
  <mergeCells count="40">
    <mergeCell ref="B30:C30"/>
    <mergeCell ref="B32:C32"/>
    <mergeCell ref="B33:C33"/>
    <mergeCell ref="B3:O6"/>
    <mergeCell ref="B13:C13"/>
    <mergeCell ref="K10:K11"/>
    <mergeCell ref="L10:M11"/>
    <mergeCell ref="B14:C14"/>
    <mergeCell ref="D8:M9"/>
    <mergeCell ref="B10:C10"/>
    <mergeCell ref="E10:E11"/>
    <mergeCell ref="G10:G11"/>
    <mergeCell ref="H10:I11"/>
    <mergeCell ref="B29:C29"/>
    <mergeCell ref="B36:C36"/>
    <mergeCell ref="B35:C35"/>
    <mergeCell ref="B15:C15"/>
    <mergeCell ref="B16:C16"/>
    <mergeCell ref="B18:C18"/>
    <mergeCell ref="B20:C20"/>
    <mergeCell ref="B17:C17"/>
    <mergeCell ref="B19:C19"/>
    <mergeCell ref="B21:C21"/>
    <mergeCell ref="B23:C23"/>
    <mergeCell ref="B24:C24"/>
    <mergeCell ref="B25:C25"/>
    <mergeCell ref="B26:C26"/>
    <mergeCell ref="B27:C27"/>
    <mergeCell ref="B28:C28"/>
    <mergeCell ref="B41:C41"/>
    <mergeCell ref="B43:C43"/>
    <mergeCell ref="B44:C44"/>
    <mergeCell ref="G54:K54"/>
    <mergeCell ref="B34:C34"/>
    <mergeCell ref="B37:C37"/>
    <mergeCell ref="B40:C40"/>
    <mergeCell ref="B45:C46"/>
    <mergeCell ref="B47:C47"/>
    <mergeCell ref="B48:C48"/>
    <mergeCell ref="B39:C39"/>
  </mergeCells>
  <pageMargins left="0.2361111111111111" right="0.19722222222222222" top="0.70902777777777781" bottom="0.39374999999999999" header="0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admin</cp:lastModifiedBy>
  <cp:lastPrinted>2020-04-21T16:25:15Z</cp:lastPrinted>
  <dcterms:created xsi:type="dcterms:W3CDTF">2020-04-20T20:05:17Z</dcterms:created>
  <dcterms:modified xsi:type="dcterms:W3CDTF">2023-04-26T03:23:57Z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A0B44A456053326E0775961CF3DF6AA61068147A4765759C939E1F28FEECE623931789E4008035098E8D61F1AC10BC7EC8901DABA2CA4568D9050C4BCD6ED3569434A7CDAE02A11A6BECE0DC1EB1FCCAA884A91DA0699F91AEBCD0B97717DCBC15D96C707A68B18571C57E3DF21A37C513425940DC2CAC6E02539BD41AE53DF</vt:lpwstr>
  </property>
  <property fmtid="{D5CDD505-2E9C-101B-9397-08002B2CF9AE}" pid="8" name="Business Objects Context Information6">
    <vt:lpwstr>C755D601F67A01F5E0CDF467AEF75709A966D15EFE13CD469A961E9F3ED3547233D18361254715D90BE6D6207B3A50A9E4B0A2DC0023AE157DAFC9ABDA5D290D4F64A7844A48BE9C3F96735820136E3DA8BDF3498548B34783A1FA04D43FAA5AA4CD46A271D9BCEDCEBBFB08E2CBC335C2D37FFF</vt:lpwstr>
  </property>
</Properties>
</file>